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Лист1!$A$1:$K$88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<sst xmlns="http://schemas.openxmlformats.org/spreadsheetml/2006/main" count="136" uniqueCount="75">
  <si>
    <t xml:space="preserve">ПРОЕКТ</t>
  </si>
  <si>
    <t xml:space="preserve">Приложение №2</t>
  </si>
  <si>
    <t xml:space="preserve"> к постановлению администрации</t>
  </si>
  <si>
    <t xml:space="preserve">ЗАТО г.Радужный Владимирской области </t>
  </si>
  <si>
    <t xml:space="preserve">от  "____" ______________2025г. № _______</t>
  </si>
  <si>
    <t xml:space="preserve">Финансовое обеспечение комплекса процессных мероприятий</t>
  </si>
  <si>
    <t xml:space="preserve">№ п/п</t>
  </si>
  <si>
    <t xml:space="preserve">Наименование муниципальной программы, структурного элемента/ источник финансирования</t>
  </si>
  <si>
    <t xml:space="preserve">ГРБС/
КБК</t>
  </si>
  <si>
    <t xml:space="preserve">Объем финансового обеспечения по годам реализации, тыс. рублей</t>
  </si>
  <si>
    <t xml:space="preserve">2024</t>
  </si>
  <si>
    <t xml:space="preserve">2025</t>
  </si>
  <si>
    <t xml:space="preserve">2026</t>
  </si>
  <si>
    <t xml:space="preserve">Всего</t>
  </si>
  <si>
    <t xml:space="preserve">Муниципальная программа "Информатизация на территории ЗАТО г. Радужный Владимирской области"</t>
  </si>
  <si>
    <t xml:space="preserve">всего:</t>
  </si>
  <si>
    <t xml:space="preserve">в т.ч. за счет бюджета МО ЗАТО г. Радужный:</t>
  </si>
  <si>
    <t xml:space="preserve">1</t>
  </si>
  <si>
    <t xml:space="preserve">Развитие и обеспечение функционирования муниципального сегмента СМЭВ</t>
  </si>
  <si>
    <t xml:space="preserve">Бюджет МО ЗАТО г. Радужный, в том числе:</t>
  </si>
  <si>
    <t xml:space="preserve">Администрация</t>
  </si>
  <si>
    <t xml:space="preserve">70204100540120240244</t>
  </si>
  <si>
    <t xml:space="preserve">КУМИ</t>
  </si>
  <si>
    <t xml:space="preserve">76704100540120240244</t>
  </si>
  <si>
    <t xml:space="preserve">Управление образования</t>
  </si>
  <si>
    <t xml:space="preserve">77004100540120240244</t>
  </si>
  <si>
    <t xml:space="preserve">Итого по годам:</t>
  </si>
  <si>
    <t xml:space="preserve">2</t>
  </si>
  <si>
    <t xml:space="preserve">Развитие и техническая поддержка официального сайта муниципального образования ЗАТО г. Радужный Владимирской области</t>
  </si>
  <si>
    <t xml:space="preserve">2.1. Администрирование официального сайта МО ЗАТО г. Радужный</t>
  </si>
  <si>
    <t xml:space="preserve">70204100540120250244</t>
  </si>
  <si>
    <t xml:space="preserve">СНД</t>
  </si>
  <si>
    <t xml:space="preserve">70104100540120250244</t>
  </si>
  <si>
    <t xml:space="preserve">2.2. Наполнение информацией официального сайта МО ЗАТО г. Радужный</t>
  </si>
  <si>
    <t xml:space="preserve">2.3. Покупка, продление и сопровождение программного обеспечения для обеспечения функционирования офиц.сайта МО ЗАТО г. Радужный</t>
  </si>
  <si>
    <t xml:space="preserve">3</t>
  </si>
  <si>
    <t xml:space="preserve">Приобретение и сопровождение лицензионного общесистемного и прикладного программного обеспечения</t>
  </si>
  <si>
    <t xml:space="preserve">70204100540120260244</t>
  </si>
  <si>
    <t xml:space="preserve">70104100540120260244</t>
  </si>
  <si>
    <t xml:space="preserve">76704100540120260244</t>
  </si>
  <si>
    <t xml:space="preserve">Финансовое управление</t>
  </si>
  <si>
    <t xml:space="preserve">79204100540120260244</t>
  </si>
  <si>
    <t xml:space="preserve">4</t>
  </si>
  <si>
    <t xml:space="preserve">Приобретение, обновление и содержание средств вычислительной, периферийной техники и средств связи</t>
  </si>
  <si>
    <t xml:space="preserve">4.1. Обновление и содержание средств вычислительной, периферийной техники и средств связи</t>
  </si>
  <si>
    <t xml:space="preserve">70204100540120270244</t>
  </si>
  <si>
    <t xml:space="preserve">70104100540120270244</t>
  </si>
  <si>
    <t xml:space="preserve">76704100540120270244</t>
  </si>
  <si>
    <t xml:space="preserve">79204100540120270244</t>
  </si>
  <si>
    <t xml:space="preserve">4.2. Приобретение средств вычислительной, периферийной техники и средств связи</t>
  </si>
  <si>
    <t xml:space="preserve">5</t>
  </si>
  <si>
    <t xml:space="preserve">Обеспечение администрации и ее структурных подразделений справочно-правовыми системами</t>
  </si>
  <si>
    <t xml:space="preserve">70204100540120280244</t>
  </si>
  <si>
    <t xml:space="preserve">6</t>
  </si>
  <si>
    <t xml:space="preserve">Обеспечение администрации и ее структурных подразделений средствами связи</t>
  </si>
  <si>
    <t xml:space="preserve">70204100540120290244</t>
  </si>
  <si>
    <t xml:space="preserve">70104100540120290244</t>
  </si>
  <si>
    <t xml:space="preserve">76704100540120290244</t>
  </si>
  <si>
    <t xml:space="preserve">79204100540120290244</t>
  </si>
  <si>
    <t xml:space="preserve">7</t>
  </si>
  <si>
    <t xml:space="preserve">Обеспечение доступа к сети Интернет администрации и ее структурных подразделений</t>
  </si>
  <si>
    <t xml:space="preserve">70204100540120300244</t>
  </si>
  <si>
    <t xml:space="preserve">70104100540120300244</t>
  </si>
  <si>
    <t xml:space="preserve">76704100540120300244</t>
  </si>
  <si>
    <t xml:space="preserve">79204100540120300244</t>
  </si>
  <si>
    <t xml:space="preserve">8</t>
  </si>
  <si>
    <t xml:space="preserve"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</si>
  <si>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 xml:space="preserve">8.1. Приобретение оборудования и программного обеспечения для обеспечения информационной безопасности</t>
  </si>
  <si>
    <t xml:space="preserve">70204100540120310244</t>
  </si>
  <si>
    <t xml:space="preserve">8.2. Аттестация рабочих мест, разработка пакета организационно-распорядительной документации, разработка модели угроз</t>
  </si>
  <si>
    <t xml:space="preserve">8.3. Приобретение средств антивирусной защиты</t>
  </si>
  <si>
    <t xml:space="preserve">70104100540120310244</t>
  </si>
  <si>
    <t xml:space="preserve">76704100540120310244</t>
  </si>
  <si>
    <t xml:space="preserve">79204100540120310244</t>
  </si>
  <si>
    <t xml:space="preserve">Итого по учреждениям: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</si>
</sst>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000"/>
  </numFmts>
  <fonts count="1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8"/>
  <sheetViews>
    <sheetView showFormulas="false" showGridLines="true" showRowColHeaders="true" showZeros="true" rightToLeft="false" tabSelected="true" showOutlineSymbols="true" defaultGridColor="true" view="pageBreakPreview" topLeftCell="A1" colorId="64" zoomScale="130" zoomScaleNormal="100" zoomScalePageLayoutView="130" workbookViewId="0">
      <selection pane="topLeft" activeCell="H2" activeCellId="0" sqref="H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7.86"/>
    <col collapsed="false" customWidth="true" hidden="false" outlineLevel="0" max="3" min="3" style="0" width="22.42"/>
    <col collapsed="false" customWidth="true" hidden="false" outlineLevel="0" max="4" min="4" style="0" width="11.57"/>
    <col collapsed="false" customWidth="true" hidden="false" outlineLevel="0" max="5" min="5" style="1" width="11.57"/>
    <col collapsed="false" customWidth="true" hidden="false" outlineLevel="0" max="7" min="6" style="0" width="11.57"/>
    <col collapsed="false" customWidth="true" hidden="false" outlineLevel="0" max="8" min="8" style="0" width="12.42"/>
    <col collapsed="false" customWidth="true" hidden="false" outlineLevel="0" max="10" min="9" style="0" width="9.29"/>
    <col collapsed="false" customWidth="true" hidden="false" outlineLevel="0" max="11" min="11" style="0" width="12.29"/>
  </cols>
  <sheetData>
    <row r="1" customFormat="false" ht="13.8" hidden="false" customHeight="false" outlineLevel="0" collapsed="false">
      <c r="H1" s="2"/>
      <c r="I1" s="2"/>
      <c r="J1" s="2"/>
      <c r="K1" s="2" t="s">
        <v>0</v>
      </c>
    </row>
    <row r="2" customFormat="false" ht="15" hidden="false" customHeight="true" outlineLevel="0" collapsed="false">
      <c r="H2" s="2" t="s">
        <v>1</v>
      </c>
      <c r="I2" s="2"/>
      <c r="J2" s="2"/>
      <c r="K2" s="2"/>
    </row>
    <row r="3" customFormat="false" ht="15" hidden="false" customHeight="true" outlineLevel="0" collapsed="false">
      <c r="H3" s="2" t="s">
        <v>2</v>
      </c>
      <c r="I3" s="2"/>
      <c r="J3" s="2"/>
      <c r="K3" s="2"/>
    </row>
    <row r="4" customFormat="false" ht="15" hidden="false" customHeight="true" outlineLevel="0" collapsed="false">
      <c r="H4" s="2" t="s">
        <v>3</v>
      </c>
      <c r="I4" s="2"/>
      <c r="J4" s="2"/>
      <c r="K4" s="2"/>
    </row>
    <row r="5" customFormat="false" ht="15" hidden="false" customHeight="false" outlineLevel="0" collapsed="false">
      <c r="H5" s="3" t="s">
        <v>4</v>
      </c>
      <c r="I5" s="3"/>
      <c r="J5" s="3"/>
      <c r="K5" s="3"/>
    </row>
    <row r="6" customFormat="false" ht="9" hidden="false" customHeight="true" outlineLevel="0" collapsed="false">
      <c r="A6" s="4"/>
      <c r="B6" s="4"/>
      <c r="C6" s="4"/>
      <c r="D6" s="4"/>
      <c r="E6" s="5"/>
      <c r="F6" s="4"/>
      <c r="G6" s="4"/>
      <c r="H6" s="3"/>
      <c r="I6" s="3"/>
      <c r="J6" s="3"/>
      <c r="K6" s="3"/>
    </row>
    <row r="7" customFormat="false" ht="15.75" hidden="false" customHeight="true" outlineLevel="0" collapsed="false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8.25" hidden="false" customHeight="true" outlineLevel="0" collapsed="false">
      <c r="A8" s="7"/>
      <c r="B8" s="7"/>
      <c r="C8" s="7"/>
      <c r="D8" s="7"/>
      <c r="E8" s="8"/>
      <c r="F8" s="7"/>
      <c r="G8" s="4"/>
      <c r="H8" s="4"/>
      <c r="I8" s="4"/>
      <c r="J8" s="4"/>
      <c r="K8" s="4"/>
    </row>
    <row r="9" customFormat="false" ht="45" hidden="false" customHeight="true" outlineLevel="0" collapsed="false">
      <c r="A9" s="9" t="s">
        <v>6</v>
      </c>
      <c r="B9" s="9" t="s">
        <v>7</v>
      </c>
      <c r="C9" s="9" t="s">
        <v>8</v>
      </c>
      <c r="D9" s="9" t="s">
        <v>9</v>
      </c>
      <c r="E9" s="9"/>
      <c r="F9" s="9"/>
      <c r="G9" s="9"/>
      <c r="H9" s="9"/>
      <c r="I9" s="9"/>
      <c r="J9" s="9"/>
      <c r="K9" s="9"/>
    </row>
    <row r="10" customFormat="false" ht="18" hidden="false" customHeight="true" outlineLevel="0" collapsed="false">
      <c r="A10" s="9"/>
      <c r="B10" s="9"/>
      <c r="C10" s="9"/>
      <c r="D10" s="9" t="s">
        <v>10</v>
      </c>
      <c r="E10" s="9" t="s">
        <v>11</v>
      </c>
      <c r="F10" s="10" t="s">
        <v>12</v>
      </c>
      <c r="G10" s="10" t="n">
        <v>2027</v>
      </c>
      <c r="H10" s="10" t="n">
        <v>2028</v>
      </c>
      <c r="I10" s="9" t="n">
        <v>2029</v>
      </c>
      <c r="J10" s="9" t="n">
        <v>2030</v>
      </c>
      <c r="K10" s="9" t="s">
        <v>13</v>
      </c>
    </row>
    <row r="11" customFormat="false" ht="21" hidden="false" customHeight="true" outlineLevel="0" collapsed="false">
      <c r="A11" s="11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customFormat="false" ht="17.25" hidden="false" customHeight="true" outlineLevel="0" collapsed="false">
      <c r="A12" s="12" t="s">
        <v>15</v>
      </c>
      <c r="B12" s="12"/>
      <c r="C12" s="12"/>
      <c r="D12" s="13" t="n">
        <f aca="false">D19+D30+D37+D50+D54+D61+D68+D80</f>
        <v>3059.00768</v>
      </c>
      <c r="E12" s="13" t="n">
        <f aca="false">E19+E30+E37+E50+E54+E61+E68+E80</f>
        <v>2869.25</v>
      </c>
      <c r="F12" s="14" t="n">
        <f aca="false">F19+F30+F37+F50+F54+F61+F68+F80</f>
        <v>3349.81</v>
      </c>
      <c r="G12" s="14" t="n">
        <f aca="false">G19+G30+G37+G50+G54+G61+G68+G80</f>
        <v>2983.06</v>
      </c>
      <c r="H12" s="14" t="n">
        <f aca="false">H19+H30+H37+H50+H54+H61+H68+H80</f>
        <v>3043.06</v>
      </c>
      <c r="I12" s="13" t="n">
        <f aca="false">I19+I30+I37+I50+I54+I61+I68+I80</f>
        <v>0</v>
      </c>
      <c r="J12" s="13" t="n">
        <f aca="false">J19+J30+J37+J50+J54+J61+J68+J80</f>
        <v>0</v>
      </c>
      <c r="K12" s="13" t="n">
        <f aca="false">D12+E12+F12+G12+H12+I12+J12</f>
        <v>15304.18768</v>
      </c>
    </row>
    <row r="13" customFormat="false" ht="15" hidden="false" customHeight="true" outlineLevel="0" collapsed="false">
      <c r="A13" s="15" t="s">
        <v>16</v>
      </c>
      <c r="B13" s="15"/>
      <c r="C13" s="15"/>
      <c r="D13" s="13"/>
      <c r="E13" s="13"/>
      <c r="F13" s="13"/>
      <c r="G13" s="13"/>
      <c r="H13" s="13"/>
      <c r="I13" s="13"/>
      <c r="J13" s="13"/>
      <c r="K13" s="13"/>
    </row>
    <row r="14" customFormat="false" ht="15" hidden="false" customHeight="true" outlineLevel="0" collapsed="false">
      <c r="A14" s="16" t="s">
        <v>17</v>
      </c>
      <c r="B14" s="12" t="s">
        <v>18</v>
      </c>
      <c r="C14" s="12"/>
      <c r="D14" s="12"/>
      <c r="E14" s="12"/>
      <c r="F14" s="12"/>
      <c r="G14" s="12"/>
      <c r="H14" s="12"/>
      <c r="I14" s="12"/>
      <c r="J14" s="12"/>
      <c r="K14" s="12"/>
    </row>
    <row r="15" customFormat="false" ht="15" hidden="false" customHeight="true" outlineLevel="0" collapsed="false">
      <c r="A15" s="16"/>
      <c r="B15" s="15" t="s">
        <v>19</v>
      </c>
      <c r="C15" s="15"/>
      <c r="D15" s="15"/>
      <c r="E15" s="15"/>
      <c r="F15" s="15"/>
      <c r="G15" s="15"/>
      <c r="H15" s="15"/>
      <c r="I15" s="15"/>
      <c r="J15" s="15"/>
      <c r="K15" s="15"/>
    </row>
    <row r="16" customFormat="false" ht="15" hidden="false" customHeight="true" outlineLevel="0" collapsed="false">
      <c r="A16" s="16"/>
      <c r="B16" s="17" t="s">
        <v>20</v>
      </c>
      <c r="C16" s="16" t="s">
        <v>21</v>
      </c>
      <c r="D16" s="18" t="n">
        <v>109.8528</v>
      </c>
      <c r="E16" s="19" t="n">
        <v>99.9084</v>
      </c>
      <c r="F16" s="20" t="n">
        <v>105</v>
      </c>
      <c r="G16" s="20" t="n">
        <v>105</v>
      </c>
      <c r="H16" s="20" t="n">
        <v>105</v>
      </c>
      <c r="I16" s="18" t="n">
        <v>0</v>
      </c>
      <c r="J16" s="18" t="n">
        <v>0</v>
      </c>
      <c r="K16" s="18" t="n">
        <f aca="false">D16+E16+F16+G16+H16+I16+J16</f>
        <v>524.7612</v>
      </c>
    </row>
    <row r="17" customFormat="false" ht="15" hidden="false" customHeight="true" outlineLevel="0" collapsed="false">
      <c r="A17" s="16"/>
      <c r="B17" s="17" t="s">
        <v>22</v>
      </c>
      <c r="C17" s="16" t="s">
        <v>23</v>
      </c>
      <c r="D17" s="18" t="n">
        <v>146.0436</v>
      </c>
      <c r="E17" s="18" t="n">
        <v>150</v>
      </c>
      <c r="F17" s="20" t="n">
        <v>150</v>
      </c>
      <c r="G17" s="20" t="n">
        <v>150</v>
      </c>
      <c r="H17" s="20" t="n">
        <v>150</v>
      </c>
      <c r="I17" s="18" t="n">
        <v>0</v>
      </c>
      <c r="J17" s="18" t="n">
        <v>0</v>
      </c>
      <c r="K17" s="18" t="n">
        <f aca="false">D17+E17+F17+G17+H17+I17+J17</f>
        <v>746.0436</v>
      </c>
    </row>
    <row r="18" customFormat="false" ht="15" hidden="false" customHeight="true" outlineLevel="0" collapsed="false">
      <c r="A18" s="16"/>
      <c r="B18" s="17" t="s">
        <v>24</v>
      </c>
      <c r="C18" s="16" t="s">
        <v>25</v>
      </c>
      <c r="D18" s="18" t="n">
        <v>125.7048</v>
      </c>
      <c r="E18" s="18" t="n">
        <v>156.55</v>
      </c>
      <c r="F18" s="20" t="n">
        <v>156.55</v>
      </c>
      <c r="G18" s="20" t="n">
        <v>156.55</v>
      </c>
      <c r="H18" s="20" t="n">
        <v>156.55</v>
      </c>
      <c r="I18" s="18" t="n">
        <v>0</v>
      </c>
      <c r="J18" s="18" t="n">
        <v>0</v>
      </c>
      <c r="K18" s="18" t="n">
        <f aca="false">D18+E18+F18+G18+H18+I18+J18</f>
        <v>751.9048</v>
      </c>
    </row>
    <row r="19" customFormat="false" ht="15" hidden="false" customHeight="true" outlineLevel="0" collapsed="false">
      <c r="A19" s="21" t="s">
        <v>26</v>
      </c>
      <c r="B19" s="21"/>
      <c r="C19" s="21"/>
      <c r="D19" s="18" t="n">
        <f aca="false">D16+D17+D18</f>
        <v>381.6012</v>
      </c>
      <c r="E19" s="18" t="n">
        <f aca="false">E16+E17+E18</f>
        <v>406.4584</v>
      </c>
      <c r="F19" s="20" t="n">
        <f aca="false">F16+F17+F18</f>
        <v>411.55</v>
      </c>
      <c r="G19" s="20" t="n">
        <f aca="false">G16+G17+G18</f>
        <v>411.55</v>
      </c>
      <c r="H19" s="20" t="n">
        <f aca="false">H16+H17+H18</f>
        <v>411.55</v>
      </c>
      <c r="I19" s="18" t="n">
        <f aca="false">I16+I17+I18</f>
        <v>0</v>
      </c>
      <c r="J19" s="18" t="n">
        <f aca="false">J16+J17+J18</f>
        <v>0</v>
      </c>
      <c r="K19" s="18" t="n">
        <f aca="false">D19+E19+F19+G19+H19+I19+J19</f>
        <v>2022.7096</v>
      </c>
    </row>
    <row r="20" customFormat="false" ht="15" hidden="false" customHeight="true" outlineLevel="0" collapsed="false">
      <c r="A20" s="16" t="s">
        <v>27</v>
      </c>
      <c r="B20" s="12" t="s">
        <v>28</v>
      </c>
      <c r="C20" s="12"/>
      <c r="D20" s="12"/>
      <c r="E20" s="12"/>
      <c r="F20" s="12"/>
      <c r="G20" s="12"/>
      <c r="H20" s="12"/>
      <c r="I20" s="12"/>
      <c r="J20" s="12"/>
      <c r="K20" s="12"/>
    </row>
    <row r="21" customFormat="false" ht="15" hidden="false" customHeight="true" outlineLevel="0" collapsed="false">
      <c r="A21" s="16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</row>
    <row r="22" customFormat="false" ht="15" hidden="false" customHeight="true" outlineLevel="0" collapsed="false">
      <c r="A22" s="16"/>
      <c r="B22" s="15" t="s">
        <v>29</v>
      </c>
      <c r="C22" s="15"/>
      <c r="D22" s="15"/>
      <c r="E22" s="15"/>
      <c r="F22" s="15"/>
      <c r="G22" s="15"/>
      <c r="H22" s="15"/>
      <c r="I22" s="15"/>
      <c r="J22" s="15"/>
      <c r="K22" s="15"/>
    </row>
    <row r="23" customFormat="false" ht="15" hidden="false" customHeight="false" outlineLevel="0" collapsed="false">
      <c r="A23" s="16"/>
      <c r="B23" s="17" t="s">
        <v>20</v>
      </c>
      <c r="C23" s="16" t="s">
        <v>30</v>
      </c>
      <c r="D23" s="18" t="n">
        <v>0</v>
      </c>
      <c r="E23" s="18" t="n">
        <v>96</v>
      </c>
      <c r="F23" s="20" t="n">
        <v>96</v>
      </c>
      <c r="G23" s="20" t="n">
        <v>96</v>
      </c>
      <c r="H23" s="20" t="n">
        <v>96</v>
      </c>
      <c r="I23" s="18" t="n">
        <v>0</v>
      </c>
      <c r="J23" s="18" t="n">
        <v>0</v>
      </c>
      <c r="K23" s="18" t="n">
        <f aca="false">D23+E23+F23+G23+H23+I23+J23</f>
        <v>384</v>
      </c>
    </row>
    <row r="24" customFormat="false" ht="15" hidden="false" customHeight="true" outlineLevel="0" collapsed="false">
      <c r="A24" s="16"/>
      <c r="B24" s="15" t="s">
        <v>31</v>
      </c>
      <c r="C24" s="16" t="s">
        <v>32</v>
      </c>
      <c r="D24" s="18" t="n">
        <v>96</v>
      </c>
      <c r="E24" s="18" t="n">
        <v>0</v>
      </c>
      <c r="F24" s="20" t="n">
        <v>0</v>
      </c>
      <c r="G24" s="20" t="n">
        <v>0</v>
      </c>
      <c r="H24" s="20" t="n">
        <v>0</v>
      </c>
      <c r="I24" s="18" t="n">
        <v>0</v>
      </c>
      <c r="J24" s="18" t="n">
        <v>0</v>
      </c>
      <c r="K24" s="18" t="n">
        <f aca="false">D24+E24+F24+G24+H24+I24+J24</f>
        <v>96</v>
      </c>
    </row>
    <row r="25" customFormat="false" ht="15" hidden="false" customHeight="true" outlineLevel="0" collapsed="false">
      <c r="A25" s="16"/>
      <c r="B25" s="15" t="s">
        <v>33</v>
      </c>
      <c r="C25" s="15"/>
      <c r="D25" s="15"/>
      <c r="E25" s="15"/>
      <c r="F25" s="15"/>
      <c r="G25" s="15"/>
      <c r="H25" s="15"/>
      <c r="I25" s="15"/>
      <c r="J25" s="15"/>
      <c r="K25" s="15"/>
    </row>
    <row r="26" customFormat="false" ht="15" hidden="false" customHeight="false" outlineLevel="0" collapsed="false">
      <c r="A26" s="16"/>
      <c r="B26" s="15" t="s">
        <v>31</v>
      </c>
      <c r="C26" s="16" t="s">
        <v>32</v>
      </c>
      <c r="D26" s="18" t="n">
        <v>498</v>
      </c>
      <c r="E26" s="18" t="n">
        <v>0</v>
      </c>
      <c r="F26" s="20" t="n">
        <v>0</v>
      </c>
      <c r="G26" s="20" t="n">
        <v>0</v>
      </c>
      <c r="H26" s="20" t="n">
        <v>0</v>
      </c>
      <c r="I26" s="18" t="n">
        <v>0</v>
      </c>
      <c r="J26" s="18" t="n">
        <v>0</v>
      </c>
      <c r="K26" s="18" t="n">
        <f aca="false">D26+E26+F26+G26+H26+I26+J26</f>
        <v>498</v>
      </c>
    </row>
    <row r="27" customFormat="false" ht="15" hidden="false" customHeight="true" outlineLevel="0" collapsed="false">
      <c r="A27" s="16"/>
      <c r="B27" s="15" t="s">
        <v>34</v>
      </c>
      <c r="C27" s="15"/>
      <c r="D27" s="15"/>
      <c r="E27" s="15"/>
      <c r="F27" s="15"/>
      <c r="G27" s="15"/>
      <c r="H27" s="15"/>
      <c r="I27" s="15"/>
      <c r="J27" s="15"/>
      <c r="K27" s="15"/>
    </row>
    <row r="28" customFormat="false" ht="15" hidden="false" customHeight="false" outlineLevel="0" collapsed="false">
      <c r="A28" s="16"/>
      <c r="B28" s="17" t="s">
        <v>20</v>
      </c>
      <c r="C28" s="16" t="s">
        <v>30</v>
      </c>
      <c r="D28" s="18" t="n">
        <v>0</v>
      </c>
      <c r="E28" s="18" t="n">
        <v>135</v>
      </c>
      <c r="F28" s="20" t="n">
        <v>150</v>
      </c>
      <c r="G28" s="20" t="n">
        <v>150</v>
      </c>
      <c r="H28" s="20" t="n">
        <v>150</v>
      </c>
      <c r="I28" s="18" t="n">
        <v>0</v>
      </c>
      <c r="J28" s="18" t="n">
        <v>0</v>
      </c>
      <c r="K28" s="18" t="n">
        <f aca="false">D28+E28+F28+G28+H28+I28+J28</f>
        <v>585</v>
      </c>
    </row>
    <row r="29" customFormat="false" ht="15" hidden="false" customHeight="false" outlineLevel="0" collapsed="false">
      <c r="A29" s="16"/>
      <c r="B29" s="15" t="s">
        <v>31</v>
      </c>
      <c r="C29" s="16" t="s">
        <v>32</v>
      </c>
      <c r="D29" s="18" t="n">
        <v>135.02854</v>
      </c>
      <c r="E29" s="18" t="n">
        <v>0</v>
      </c>
      <c r="F29" s="20" t="n">
        <v>0</v>
      </c>
      <c r="G29" s="20" t="n">
        <v>0</v>
      </c>
      <c r="H29" s="20" t="n">
        <v>0</v>
      </c>
      <c r="I29" s="18" t="n">
        <v>0</v>
      </c>
      <c r="J29" s="18" t="n">
        <v>0</v>
      </c>
      <c r="K29" s="18" t="n">
        <f aca="false">D29+E29+F29+G29+H29+I29+J29</f>
        <v>135.02854</v>
      </c>
    </row>
    <row r="30" customFormat="false" ht="15" hidden="false" customHeight="true" outlineLevel="0" collapsed="false">
      <c r="A30" s="21" t="s">
        <v>26</v>
      </c>
      <c r="B30" s="21"/>
      <c r="C30" s="21"/>
      <c r="D30" s="18" t="n">
        <f aca="false">D23+D24+D26+D28+D29</f>
        <v>729.02854</v>
      </c>
      <c r="E30" s="18" t="n">
        <f aca="false">E23+E24+E26+E28+E29</f>
        <v>231</v>
      </c>
      <c r="F30" s="20" t="n">
        <f aca="false">F23+F24+F26+F28+F29</f>
        <v>246</v>
      </c>
      <c r="G30" s="20" t="n">
        <f aca="false">G23+G24+G26+G28+G29</f>
        <v>246</v>
      </c>
      <c r="H30" s="20" t="n">
        <f aca="false">H23+H24+H26+H28+H29</f>
        <v>246</v>
      </c>
      <c r="I30" s="18" t="n">
        <f aca="false">I23+I24+I26+I28+I29</f>
        <v>0</v>
      </c>
      <c r="J30" s="18" t="n">
        <f aca="false">J23+J24+J26+J28+J29</f>
        <v>0</v>
      </c>
      <c r="K30" s="18" t="n">
        <f aca="false">K23+K24+K26+K28+K29</f>
        <v>1698.02854</v>
      </c>
    </row>
    <row r="31" customFormat="false" ht="15" hidden="false" customHeight="true" outlineLevel="0" collapsed="false">
      <c r="A31" s="16" t="s">
        <v>35</v>
      </c>
      <c r="B31" s="12" t="s">
        <v>36</v>
      </c>
      <c r="C31" s="12"/>
      <c r="D31" s="12"/>
      <c r="E31" s="12"/>
      <c r="F31" s="12"/>
      <c r="G31" s="12"/>
      <c r="H31" s="12"/>
      <c r="I31" s="12"/>
      <c r="J31" s="12"/>
      <c r="K31" s="12"/>
    </row>
    <row r="32" customFormat="false" ht="15" hidden="false" customHeight="true" outlineLevel="0" collapsed="false">
      <c r="A32" s="16"/>
      <c r="B32" s="15" t="s">
        <v>19</v>
      </c>
      <c r="C32" s="15"/>
      <c r="D32" s="15"/>
      <c r="E32" s="15"/>
      <c r="F32" s="15"/>
      <c r="G32" s="15"/>
      <c r="H32" s="15"/>
      <c r="I32" s="15"/>
      <c r="J32" s="15"/>
      <c r="K32" s="15"/>
    </row>
    <row r="33" customFormat="false" ht="15" hidden="false" customHeight="false" outlineLevel="0" collapsed="false">
      <c r="A33" s="16"/>
      <c r="B33" s="17" t="s">
        <v>20</v>
      </c>
      <c r="C33" s="16" t="s">
        <v>37</v>
      </c>
      <c r="D33" s="18" t="n">
        <v>62.6475</v>
      </c>
      <c r="E33" s="18" t="n">
        <v>140.3</v>
      </c>
      <c r="F33" s="20" t="n">
        <v>152</v>
      </c>
      <c r="G33" s="20" t="n">
        <v>152</v>
      </c>
      <c r="H33" s="20" t="n">
        <v>152</v>
      </c>
      <c r="I33" s="18" t="n">
        <v>0</v>
      </c>
      <c r="J33" s="18" t="n">
        <v>0</v>
      </c>
      <c r="K33" s="18" t="n">
        <f aca="false">D33+E33+F33+G33+H33+I33+J33</f>
        <v>658.9475</v>
      </c>
    </row>
    <row r="34" customFormat="false" ht="15" hidden="false" customHeight="false" outlineLevel="0" collapsed="false">
      <c r="A34" s="16"/>
      <c r="B34" s="17" t="s">
        <v>31</v>
      </c>
      <c r="C34" s="16" t="s">
        <v>38</v>
      </c>
      <c r="D34" s="18" t="n">
        <v>12.3</v>
      </c>
      <c r="E34" s="18" t="n">
        <v>39.6</v>
      </c>
      <c r="F34" s="20" t="n">
        <v>33.7</v>
      </c>
      <c r="G34" s="20" t="n">
        <v>33.7</v>
      </c>
      <c r="H34" s="20" t="n">
        <v>33.7</v>
      </c>
      <c r="I34" s="18" t="n">
        <v>0</v>
      </c>
      <c r="J34" s="18" t="n">
        <v>0</v>
      </c>
      <c r="K34" s="18" t="n">
        <f aca="false">D34+E34+F34+G34+H34+I34+J34</f>
        <v>153</v>
      </c>
    </row>
    <row r="35" customFormat="false" ht="15" hidden="false" customHeight="false" outlineLevel="0" collapsed="false">
      <c r="A35" s="16"/>
      <c r="B35" s="17" t="s">
        <v>22</v>
      </c>
      <c r="C35" s="16" t="s">
        <v>39</v>
      </c>
      <c r="D35" s="18" t="n">
        <v>41.465</v>
      </c>
      <c r="E35" s="18" t="n">
        <v>55</v>
      </c>
      <c r="F35" s="20" t="n">
        <v>106.5</v>
      </c>
      <c r="G35" s="20" t="n">
        <v>106.5</v>
      </c>
      <c r="H35" s="20" t="n">
        <v>106.5</v>
      </c>
      <c r="I35" s="18" t="n">
        <v>0</v>
      </c>
      <c r="J35" s="18" t="n">
        <v>0</v>
      </c>
      <c r="K35" s="18" t="n">
        <f aca="false">D35+E35+F35+G35+H35+I35+J35</f>
        <v>415.965</v>
      </c>
    </row>
    <row r="36" customFormat="false" ht="15" hidden="false" customHeight="false" outlineLevel="0" collapsed="false">
      <c r="A36" s="16"/>
      <c r="B36" s="17" t="s">
        <v>40</v>
      </c>
      <c r="C36" s="16" t="s">
        <v>41</v>
      </c>
      <c r="D36" s="22" t="n">
        <v>253.32</v>
      </c>
      <c r="E36" s="22" t="n">
        <v>154.3</v>
      </c>
      <c r="F36" s="23" t="n">
        <v>296.75</v>
      </c>
      <c r="G36" s="20" t="n">
        <v>280</v>
      </c>
      <c r="H36" s="20" t="n">
        <v>280</v>
      </c>
      <c r="I36" s="18" t="n">
        <v>0</v>
      </c>
      <c r="J36" s="18" t="n">
        <v>0</v>
      </c>
      <c r="K36" s="18" t="n">
        <f aca="false">D36+E36+F36+G36+H36+I36+J36</f>
        <v>1264.37</v>
      </c>
    </row>
    <row r="37" customFormat="false" ht="15" hidden="false" customHeight="true" outlineLevel="0" collapsed="false">
      <c r="A37" s="21" t="s">
        <v>26</v>
      </c>
      <c r="B37" s="21"/>
      <c r="C37" s="21"/>
      <c r="D37" s="18" t="n">
        <f aca="false">D33+D34+D35+D36</f>
        <v>369.7325</v>
      </c>
      <c r="E37" s="18" t="n">
        <f aca="false">E33+E34+E35+E36</f>
        <v>389.2</v>
      </c>
      <c r="F37" s="20" t="n">
        <f aca="false">F33+F34+F35+F36</f>
        <v>588.95</v>
      </c>
      <c r="G37" s="20" t="n">
        <f aca="false">G33+G34+G35+G36</f>
        <v>572.2</v>
      </c>
      <c r="H37" s="20" t="n">
        <f aca="false">H33+H34+H35+H36</f>
        <v>572.2</v>
      </c>
      <c r="I37" s="18" t="n">
        <f aca="false">I33+I34+I35+I36</f>
        <v>0</v>
      </c>
      <c r="J37" s="18" t="n">
        <f aca="false">J33+J34+J35+J36</f>
        <v>0</v>
      </c>
      <c r="K37" s="18" t="n">
        <f aca="false">D37+E37+F37+G37+H37+I37+J37</f>
        <v>2492.2825</v>
      </c>
    </row>
    <row r="38" customFormat="false" ht="15" hidden="false" customHeight="true" outlineLevel="0" collapsed="false">
      <c r="A38" s="16" t="s">
        <v>42</v>
      </c>
      <c r="B38" s="12" t="s">
        <v>43</v>
      </c>
      <c r="C38" s="12"/>
      <c r="D38" s="12"/>
      <c r="E38" s="12"/>
      <c r="F38" s="12"/>
      <c r="G38" s="12"/>
      <c r="H38" s="12"/>
      <c r="I38" s="12"/>
      <c r="J38" s="12"/>
      <c r="K38" s="12"/>
    </row>
    <row r="39" customFormat="false" ht="15" hidden="false" customHeight="true" outlineLevel="0" collapsed="false">
      <c r="A39" s="16"/>
      <c r="B39" s="15" t="s">
        <v>19</v>
      </c>
      <c r="C39" s="15"/>
      <c r="D39" s="15"/>
      <c r="E39" s="15"/>
      <c r="F39" s="15"/>
      <c r="G39" s="15"/>
      <c r="H39" s="15"/>
      <c r="I39" s="15"/>
      <c r="J39" s="15"/>
      <c r="K39" s="15"/>
    </row>
    <row r="40" customFormat="false" ht="15" hidden="false" customHeight="true" outlineLevel="0" collapsed="false">
      <c r="A40" s="16"/>
      <c r="B40" s="15" t="s">
        <v>44</v>
      </c>
      <c r="C40" s="15"/>
      <c r="D40" s="15"/>
      <c r="E40" s="15"/>
      <c r="F40" s="15"/>
      <c r="G40" s="15"/>
      <c r="H40" s="15"/>
      <c r="I40" s="15"/>
      <c r="J40" s="15"/>
      <c r="K40" s="15"/>
    </row>
    <row r="41" customFormat="false" ht="15" hidden="false" customHeight="false" outlineLevel="0" collapsed="false">
      <c r="A41" s="16"/>
      <c r="B41" s="17" t="s">
        <v>20</v>
      </c>
      <c r="C41" s="16" t="s">
        <v>45</v>
      </c>
      <c r="D41" s="18" t="n">
        <v>139.13747</v>
      </c>
      <c r="E41" s="18" t="n">
        <v>116</v>
      </c>
      <c r="F41" s="20" t="n">
        <v>246</v>
      </c>
      <c r="G41" s="20" t="n">
        <v>116</v>
      </c>
      <c r="H41" s="20" t="n">
        <v>116</v>
      </c>
      <c r="I41" s="18" t="n">
        <v>0</v>
      </c>
      <c r="J41" s="18" t="n">
        <v>0</v>
      </c>
      <c r="K41" s="18" t="n">
        <f aca="false">D41+E41+F41+G41+H41+I41+J41</f>
        <v>733.13747</v>
      </c>
    </row>
    <row r="42" customFormat="false" ht="15" hidden="false" customHeight="false" outlineLevel="0" collapsed="false">
      <c r="A42" s="16"/>
      <c r="B42" s="17" t="s">
        <v>31</v>
      </c>
      <c r="C42" s="16" t="s">
        <v>46</v>
      </c>
      <c r="D42" s="18" t="n">
        <v>33.44147</v>
      </c>
      <c r="E42" s="18" t="n">
        <v>30</v>
      </c>
      <c r="F42" s="20" t="n">
        <v>60</v>
      </c>
      <c r="G42" s="20" t="n">
        <v>30</v>
      </c>
      <c r="H42" s="20" t="n">
        <v>30</v>
      </c>
      <c r="I42" s="18" t="n">
        <v>0</v>
      </c>
      <c r="J42" s="18" t="n">
        <v>0</v>
      </c>
      <c r="K42" s="18" t="n">
        <f aca="false">D42+E42+F42+G42+H42+I42+J42</f>
        <v>183.44147</v>
      </c>
    </row>
    <row r="43" customFormat="false" ht="15" hidden="false" customHeight="false" outlineLevel="0" collapsed="false">
      <c r="A43" s="16"/>
      <c r="B43" s="17" t="s">
        <v>22</v>
      </c>
      <c r="C43" s="16" t="s">
        <v>47</v>
      </c>
      <c r="D43" s="18" t="n">
        <v>67.2</v>
      </c>
      <c r="E43" s="18" t="n">
        <v>100</v>
      </c>
      <c r="F43" s="20" t="n">
        <v>153.8</v>
      </c>
      <c r="G43" s="20" t="n">
        <v>153.8</v>
      </c>
      <c r="H43" s="20" t="n">
        <v>153.8</v>
      </c>
      <c r="I43" s="18" t="n">
        <v>0</v>
      </c>
      <c r="J43" s="18" t="n">
        <v>0</v>
      </c>
      <c r="K43" s="18" t="n">
        <f aca="false">D43+E43+F43+G43+H43+I43+J43</f>
        <v>628.6</v>
      </c>
    </row>
    <row r="44" customFormat="false" ht="15" hidden="false" customHeight="false" outlineLevel="0" collapsed="false">
      <c r="A44" s="16"/>
      <c r="B44" s="17" t="s">
        <v>40</v>
      </c>
      <c r="C44" s="16" t="s">
        <v>48</v>
      </c>
      <c r="D44" s="22" t="n">
        <v>18.78</v>
      </c>
      <c r="E44" s="22" t="n">
        <v>47</v>
      </c>
      <c r="F44" s="23" t="n">
        <v>82</v>
      </c>
      <c r="G44" s="20" t="n">
        <v>47</v>
      </c>
      <c r="H44" s="20" t="n">
        <v>47</v>
      </c>
      <c r="I44" s="18" t="n">
        <v>0</v>
      </c>
      <c r="J44" s="18" t="n">
        <v>0</v>
      </c>
      <c r="K44" s="18" t="n">
        <f aca="false">D44+E44+F44+G44+H44+I44+J44</f>
        <v>241.78</v>
      </c>
    </row>
    <row r="45" customFormat="false" ht="15" hidden="false" customHeight="true" outlineLevel="0" collapsed="false">
      <c r="A45" s="16"/>
      <c r="B45" s="15" t="s">
        <v>49</v>
      </c>
      <c r="C45" s="15"/>
      <c r="D45" s="15"/>
      <c r="E45" s="15"/>
      <c r="F45" s="15"/>
      <c r="G45" s="15"/>
      <c r="H45" s="15"/>
      <c r="I45" s="15"/>
      <c r="J45" s="15"/>
      <c r="K45" s="15"/>
    </row>
    <row r="46" customFormat="false" ht="15" hidden="false" customHeight="false" outlineLevel="0" collapsed="false">
      <c r="A46" s="16"/>
      <c r="B46" s="17" t="s">
        <v>20</v>
      </c>
      <c r="C46" s="16" t="s">
        <v>45</v>
      </c>
      <c r="D46" s="18" t="n">
        <v>160.38</v>
      </c>
      <c r="E46" s="18" t="n">
        <v>50</v>
      </c>
      <c r="F46" s="20" t="n">
        <v>50</v>
      </c>
      <c r="G46" s="20" t="n">
        <v>0</v>
      </c>
      <c r="H46" s="20" t="n">
        <v>0</v>
      </c>
      <c r="I46" s="18" t="n">
        <v>0</v>
      </c>
      <c r="J46" s="18" t="n">
        <v>0</v>
      </c>
      <c r="K46" s="18" t="n">
        <f aca="false">D46+E46+F46+G46+H46+I46+J46</f>
        <v>260.38</v>
      </c>
    </row>
    <row r="47" customFormat="false" ht="15" hidden="false" customHeight="false" outlineLevel="0" collapsed="false">
      <c r="A47" s="16"/>
      <c r="B47" s="17" t="s">
        <v>31</v>
      </c>
      <c r="C47" s="16" t="s">
        <v>46</v>
      </c>
      <c r="D47" s="18" t="n">
        <v>0</v>
      </c>
      <c r="E47" s="18" t="n">
        <v>0</v>
      </c>
      <c r="F47" s="20" t="n">
        <v>0</v>
      </c>
      <c r="G47" s="20" t="n">
        <v>0</v>
      </c>
      <c r="H47" s="20" t="n">
        <v>0</v>
      </c>
      <c r="I47" s="18" t="n">
        <v>0</v>
      </c>
      <c r="J47" s="18" t="n">
        <v>0</v>
      </c>
      <c r="K47" s="18" t="n">
        <f aca="false">D47+E47+F47+G47+H47+I47+J47</f>
        <v>0</v>
      </c>
    </row>
    <row r="48" customFormat="false" ht="15" hidden="false" customHeight="false" outlineLevel="0" collapsed="false">
      <c r="A48" s="16"/>
      <c r="B48" s="17" t="s">
        <v>22</v>
      </c>
      <c r="C48" s="16" t="s">
        <v>47</v>
      </c>
      <c r="D48" s="18" t="n">
        <v>0</v>
      </c>
      <c r="E48" s="18" t="n">
        <v>170</v>
      </c>
      <c r="F48" s="20" t="n">
        <v>39.55</v>
      </c>
      <c r="G48" s="20" t="n">
        <v>39.55</v>
      </c>
      <c r="H48" s="20" t="n">
        <v>39.55</v>
      </c>
      <c r="I48" s="18" t="n">
        <v>0</v>
      </c>
      <c r="J48" s="18" t="n">
        <v>0</v>
      </c>
      <c r="K48" s="18" t="n">
        <f aca="false">D48+E48+F48+G48+H48+I48+J48</f>
        <v>288.65</v>
      </c>
    </row>
    <row r="49" customFormat="false" ht="15" hidden="false" customHeight="false" outlineLevel="0" collapsed="false">
      <c r="A49" s="16"/>
      <c r="B49" s="17" t="s">
        <v>40</v>
      </c>
      <c r="C49" s="16" t="s">
        <v>48</v>
      </c>
      <c r="D49" s="22" t="n">
        <v>0</v>
      </c>
      <c r="E49" s="22" t="n">
        <v>0</v>
      </c>
      <c r="F49" s="23" t="n">
        <v>225</v>
      </c>
      <c r="G49" s="20" t="n">
        <v>180</v>
      </c>
      <c r="H49" s="20" t="n">
        <v>180</v>
      </c>
      <c r="I49" s="18" t="n">
        <v>0</v>
      </c>
      <c r="J49" s="18" t="n">
        <v>0</v>
      </c>
      <c r="K49" s="18" t="n">
        <f aca="false">D49+E49+F49+G49+H49+I49+J49</f>
        <v>585</v>
      </c>
    </row>
    <row r="50" customFormat="false" ht="15" hidden="false" customHeight="true" outlineLevel="0" collapsed="false">
      <c r="A50" s="21" t="s">
        <v>26</v>
      </c>
      <c r="B50" s="21"/>
      <c r="C50" s="21"/>
      <c r="D50" s="18" t="n">
        <f aca="false">D41+D42+D43+D44+D46+D47+D48+D49</f>
        <v>418.93894</v>
      </c>
      <c r="E50" s="18" t="n">
        <f aca="false">E41+E42+E43+E44+E46+E47+E48+E49</f>
        <v>513</v>
      </c>
      <c r="F50" s="20" t="n">
        <f aca="false">F41+F42+F43+F44+F46+F47+F48+F49</f>
        <v>856.35</v>
      </c>
      <c r="G50" s="20" t="n">
        <f aca="false">G41+G42+G43+G44+G46+G47+G48+G49</f>
        <v>566.35</v>
      </c>
      <c r="H50" s="20" t="n">
        <f aca="false">H41+H42+H43+H44+H46+H47+H48+H49</f>
        <v>566.35</v>
      </c>
      <c r="I50" s="18" t="n">
        <f aca="false">I41+I42+I43+I44+I46+I47+I48+I49</f>
        <v>0</v>
      </c>
      <c r="J50" s="18" t="n">
        <f aca="false">J41+J42+J43+J44+J46+J47+J48+J49</f>
        <v>0</v>
      </c>
      <c r="K50" s="18" t="n">
        <f aca="false">D50+E50+F50+G50+H50+I50+J50</f>
        <v>2920.98894</v>
      </c>
    </row>
    <row r="51" customFormat="false" ht="15" hidden="false" customHeight="true" outlineLevel="0" collapsed="false">
      <c r="A51" s="16" t="s">
        <v>50</v>
      </c>
      <c r="B51" s="12" t="s">
        <v>51</v>
      </c>
      <c r="C51" s="12"/>
      <c r="D51" s="12"/>
      <c r="E51" s="12"/>
      <c r="F51" s="12"/>
      <c r="G51" s="12"/>
      <c r="H51" s="12"/>
      <c r="I51" s="12"/>
      <c r="J51" s="12"/>
      <c r="K51" s="12"/>
    </row>
    <row r="52" customFormat="false" ht="15" hidden="false" customHeight="true" outlineLevel="0" collapsed="false">
      <c r="A52" s="16"/>
      <c r="B52" s="15" t="s">
        <v>19</v>
      </c>
      <c r="C52" s="15"/>
      <c r="D52" s="15"/>
      <c r="E52" s="15"/>
      <c r="F52" s="15"/>
      <c r="G52" s="15"/>
      <c r="H52" s="15"/>
      <c r="I52" s="15"/>
      <c r="J52" s="15"/>
      <c r="K52" s="15"/>
    </row>
    <row r="53" customFormat="false" ht="15" hidden="false" customHeight="false" outlineLevel="0" collapsed="false">
      <c r="A53" s="16"/>
      <c r="B53" s="17" t="s">
        <v>20</v>
      </c>
      <c r="C53" s="16" t="s">
        <v>52</v>
      </c>
      <c r="D53" s="18" t="n">
        <v>231</v>
      </c>
      <c r="E53" s="18" t="n">
        <v>277.2</v>
      </c>
      <c r="F53" s="20" t="n">
        <v>297</v>
      </c>
      <c r="G53" s="20" t="n">
        <v>297</v>
      </c>
      <c r="H53" s="20" t="n">
        <v>297</v>
      </c>
      <c r="I53" s="18" t="n">
        <v>0</v>
      </c>
      <c r="J53" s="18" t="n">
        <v>0</v>
      </c>
      <c r="K53" s="18" t="n">
        <f aca="false">D53+E53+F53+G53+H53+I53+J53</f>
        <v>1399.2</v>
      </c>
    </row>
    <row r="54" customFormat="false" ht="15" hidden="false" customHeight="true" outlineLevel="0" collapsed="false">
      <c r="A54" s="21" t="s">
        <v>26</v>
      </c>
      <c r="B54" s="21"/>
      <c r="C54" s="21"/>
      <c r="D54" s="18" t="n">
        <f aca="false">D53</f>
        <v>231</v>
      </c>
      <c r="E54" s="18" t="n">
        <f aca="false">E53</f>
        <v>277.2</v>
      </c>
      <c r="F54" s="20" t="n">
        <f aca="false">F53</f>
        <v>297</v>
      </c>
      <c r="G54" s="20" t="n">
        <f aca="false">G53</f>
        <v>297</v>
      </c>
      <c r="H54" s="20" t="n">
        <f aca="false">H53</f>
        <v>297</v>
      </c>
      <c r="I54" s="18" t="n">
        <f aca="false">I53</f>
        <v>0</v>
      </c>
      <c r="J54" s="18" t="n">
        <f aca="false">J53</f>
        <v>0</v>
      </c>
      <c r="K54" s="18" t="n">
        <f aca="false">K53</f>
        <v>1399.2</v>
      </c>
    </row>
    <row r="55" customFormat="false" ht="15" hidden="false" customHeight="true" outlineLevel="0" collapsed="false">
      <c r="A55" s="16" t="s">
        <v>53</v>
      </c>
      <c r="B55" s="12" t="s">
        <v>54</v>
      </c>
      <c r="C55" s="12"/>
      <c r="D55" s="12"/>
      <c r="E55" s="12"/>
      <c r="F55" s="12"/>
      <c r="G55" s="12"/>
      <c r="H55" s="12"/>
      <c r="I55" s="12"/>
      <c r="J55" s="12"/>
      <c r="K55" s="12"/>
    </row>
    <row r="56" customFormat="false" ht="15" hidden="false" customHeight="true" outlineLevel="0" collapsed="false">
      <c r="A56" s="16"/>
      <c r="B56" s="15" t="s">
        <v>19</v>
      </c>
      <c r="C56" s="15"/>
      <c r="D56" s="15"/>
      <c r="E56" s="15"/>
      <c r="F56" s="15"/>
      <c r="G56" s="15"/>
      <c r="H56" s="15"/>
      <c r="I56" s="15"/>
      <c r="J56" s="15"/>
      <c r="K56" s="15"/>
    </row>
    <row r="57" customFormat="false" ht="15" hidden="false" customHeight="true" outlineLevel="0" collapsed="false">
      <c r="A57" s="16"/>
      <c r="B57" s="17" t="s">
        <v>20</v>
      </c>
      <c r="C57" s="16" t="s">
        <v>55</v>
      </c>
      <c r="D57" s="18" t="n">
        <v>244.57547</v>
      </c>
      <c r="E57" s="19" t="n">
        <v>314.2556</v>
      </c>
      <c r="F57" s="20" t="n">
        <v>304</v>
      </c>
      <c r="G57" s="20" t="n">
        <v>304</v>
      </c>
      <c r="H57" s="20" t="n">
        <v>304</v>
      </c>
      <c r="I57" s="18" t="n">
        <v>0</v>
      </c>
      <c r="J57" s="18" t="n">
        <v>0</v>
      </c>
      <c r="K57" s="18" t="n">
        <f aca="false">D57+E57+F57+G57+H57+I57+J57</f>
        <v>1470.83107</v>
      </c>
    </row>
    <row r="58" customFormat="false" ht="15" hidden="false" customHeight="false" outlineLevel="0" collapsed="false">
      <c r="A58" s="16"/>
      <c r="B58" s="17" t="s">
        <v>31</v>
      </c>
      <c r="C58" s="16" t="s">
        <v>56</v>
      </c>
      <c r="D58" s="18" t="n">
        <v>3.90735</v>
      </c>
      <c r="E58" s="18" t="n">
        <v>7.7</v>
      </c>
      <c r="F58" s="20" t="n">
        <v>9</v>
      </c>
      <c r="G58" s="20" t="n">
        <v>9</v>
      </c>
      <c r="H58" s="20" t="n">
        <v>9</v>
      </c>
      <c r="I58" s="18" t="n">
        <v>0</v>
      </c>
      <c r="J58" s="18" t="n">
        <v>0</v>
      </c>
      <c r="K58" s="18" t="n">
        <f aca="false">D58+E58+F58+G58+H58+I58+J58</f>
        <v>38.60735</v>
      </c>
    </row>
    <row r="59" customFormat="false" ht="15" hidden="false" customHeight="false" outlineLevel="0" collapsed="false">
      <c r="A59" s="16"/>
      <c r="B59" s="17" t="s">
        <v>22</v>
      </c>
      <c r="C59" s="16" t="s">
        <v>57</v>
      </c>
      <c r="D59" s="22" t="n">
        <v>31.94246</v>
      </c>
      <c r="E59" s="22" t="n">
        <v>36.3</v>
      </c>
      <c r="F59" s="23" t="n">
        <v>39.93</v>
      </c>
      <c r="G59" s="20" t="n">
        <v>39.93</v>
      </c>
      <c r="H59" s="20" t="n">
        <v>39.93</v>
      </c>
      <c r="I59" s="18" t="n">
        <v>0</v>
      </c>
      <c r="J59" s="18" t="n">
        <v>0</v>
      </c>
      <c r="K59" s="18" t="n">
        <f aca="false">D59+E59+F59+G59+H59+I59+J59</f>
        <v>188.03246</v>
      </c>
    </row>
    <row r="60" customFormat="false" ht="15" hidden="false" customHeight="false" outlineLevel="0" collapsed="false">
      <c r="A60" s="16"/>
      <c r="B60" s="17" t="s">
        <v>40</v>
      </c>
      <c r="C60" s="16" t="s">
        <v>58</v>
      </c>
      <c r="D60" s="22" t="n">
        <v>28.53723</v>
      </c>
      <c r="E60" s="22" t="n">
        <v>39.7</v>
      </c>
      <c r="F60" s="23" t="n">
        <v>39.7</v>
      </c>
      <c r="G60" s="20" t="n">
        <v>39.7</v>
      </c>
      <c r="H60" s="20" t="n">
        <v>39.7</v>
      </c>
      <c r="I60" s="18" t="n">
        <v>0</v>
      </c>
      <c r="J60" s="18" t="n">
        <v>0</v>
      </c>
      <c r="K60" s="18" t="n">
        <f aca="false">D60+E60+F60+G60+H60+I60+J60</f>
        <v>187.33723</v>
      </c>
    </row>
    <row r="61" customFormat="false" ht="15" hidden="false" customHeight="true" outlineLevel="0" collapsed="false">
      <c r="A61" s="21" t="s">
        <v>26</v>
      </c>
      <c r="B61" s="21"/>
      <c r="C61" s="21"/>
      <c r="D61" s="18" t="n">
        <f aca="false">D57+D58+D59+D60</f>
        <v>308.96251</v>
      </c>
      <c r="E61" s="18" t="n">
        <f aca="false">E57+E58+E59+E60</f>
        <v>397.9556</v>
      </c>
      <c r="F61" s="20" t="n">
        <f aca="false">F57+F58+F59+F60</f>
        <v>392.63</v>
      </c>
      <c r="G61" s="20" t="n">
        <f aca="false">G57+G58+G59+G60</f>
        <v>392.63</v>
      </c>
      <c r="H61" s="20" t="n">
        <f aca="false">H57+H58+H59+H60</f>
        <v>392.63</v>
      </c>
      <c r="I61" s="18" t="n">
        <f aca="false">I57+I58+I59+I60</f>
        <v>0</v>
      </c>
      <c r="J61" s="18" t="n">
        <f aca="false">J57+J58+J59+J60</f>
        <v>0</v>
      </c>
      <c r="K61" s="18" t="n">
        <f aca="false">K57+K58+K59+K60</f>
        <v>1884.80811</v>
      </c>
    </row>
    <row r="62" customFormat="false" ht="15" hidden="false" customHeight="true" outlineLevel="0" collapsed="false">
      <c r="A62" s="16" t="s">
        <v>59</v>
      </c>
      <c r="B62" s="12" t="s">
        <v>60</v>
      </c>
      <c r="C62" s="12"/>
      <c r="D62" s="12"/>
      <c r="E62" s="12"/>
      <c r="F62" s="12"/>
      <c r="G62" s="12"/>
      <c r="H62" s="12"/>
      <c r="I62" s="12"/>
      <c r="J62" s="12"/>
      <c r="K62" s="12"/>
    </row>
    <row r="63" customFormat="false" ht="15" hidden="false" customHeight="true" outlineLevel="0" collapsed="false">
      <c r="A63" s="16"/>
      <c r="B63" s="15" t="s">
        <v>19</v>
      </c>
      <c r="C63" s="15"/>
      <c r="D63" s="15"/>
      <c r="E63" s="15"/>
      <c r="F63" s="15"/>
      <c r="G63" s="15"/>
      <c r="H63" s="15"/>
      <c r="I63" s="15"/>
      <c r="J63" s="15"/>
      <c r="K63" s="15"/>
    </row>
    <row r="64" customFormat="false" ht="15" hidden="false" customHeight="false" outlineLevel="0" collapsed="false">
      <c r="A64" s="16"/>
      <c r="B64" s="17" t="s">
        <v>20</v>
      </c>
      <c r="C64" s="16" t="s">
        <v>61</v>
      </c>
      <c r="D64" s="18" t="n">
        <v>106.74</v>
      </c>
      <c r="E64" s="19" t="n">
        <v>130.836</v>
      </c>
      <c r="F64" s="20" t="n">
        <v>148</v>
      </c>
      <c r="G64" s="20" t="n">
        <v>148</v>
      </c>
      <c r="H64" s="20" t="n">
        <v>148</v>
      </c>
      <c r="I64" s="18" t="n">
        <v>0</v>
      </c>
      <c r="J64" s="18" t="n">
        <v>0</v>
      </c>
      <c r="K64" s="18" t="n">
        <f aca="false">D64+E64+F64+G64+H64+I64+J64</f>
        <v>681.576</v>
      </c>
    </row>
    <row r="65" customFormat="false" ht="15" hidden="false" customHeight="false" outlineLevel="0" collapsed="false">
      <c r="A65" s="16"/>
      <c r="B65" s="17" t="s">
        <v>31</v>
      </c>
      <c r="C65" s="16" t="s">
        <v>62</v>
      </c>
      <c r="D65" s="18" t="n">
        <v>57.52999</v>
      </c>
      <c r="E65" s="18" t="n">
        <v>60</v>
      </c>
      <c r="F65" s="20" t="n">
        <v>64</v>
      </c>
      <c r="G65" s="20" t="n">
        <v>64</v>
      </c>
      <c r="H65" s="20" t="n">
        <v>64</v>
      </c>
      <c r="I65" s="18" t="n">
        <v>0</v>
      </c>
      <c r="J65" s="18" t="n">
        <v>0</v>
      </c>
      <c r="K65" s="18" t="n">
        <f aca="false">D65+E65+F65+G65+H65+I65+J65</f>
        <v>309.52999</v>
      </c>
    </row>
    <row r="66" customFormat="false" ht="15" hidden="false" customHeight="false" outlineLevel="0" collapsed="false">
      <c r="A66" s="16"/>
      <c r="B66" s="17" t="s">
        <v>22</v>
      </c>
      <c r="C66" s="16" t="s">
        <v>63</v>
      </c>
      <c r="D66" s="22" t="n">
        <v>34.54</v>
      </c>
      <c r="E66" s="22" t="n">
        <v>38.3</v>
      </c>
      <c r="F66" s="23" t="n">
        <v>42.13</v>
      </c>
      <c r="G66" s="20" t="n">
        <v>42.13</v>
      </c>
      <c r="H66" s="20" t="n">
        <v>42.13</v>
      </c>
      <c r="I66" s="18" t="n">
        <v>0</v>
      </c>
      <c r="J66" s="18" t="n">
        <v>0</v>
      </c>
      <c r="K66" s="18" t="n">
        <f aca="false">D66+E66+F66+G66+H66+I66+J66</f>
        <v>199.23</v>
      </c>
    </row>
    <row r="67" customFormat="false" ht="15" hidden="false" customHeight="true" outlineLevel="0" collapsed="false">
      <c r="A67" s="16"/>
      <c r="B67" s="17" t="s">
        <v>40</v>
      </c>
      <c r="C67" s="16" t="s">
        <v>64</v>
      </c>
      <c r="D67" s="22" t="n">
        <v>37.44</v>
      </c>
      <c r="E67" s="22" t="n">
        <v>38.3</v>
      </c>
      <c r="F67" s="23" t="n">
        <v>42.2</v>
      </c>
      <c r="G67" s="20" t="n">
        <v>42.2</v>
      </c>
      <c r="H67" s="20" t="n">
        <v>42.2</v>
      </c>
      <c r="I67" s="18" t="n">
        <v>0</v>
      </c>
      <c r="J67" s="18" t="n">
        <v>0</v>
      </c>
      <c r="K67" s="18" t="n">
        <f aca="false">D67+E67+F67+G67+H67+I67+J67</f>
        <v>202.34</v>
      </c>
    </row>
    <row r="68" customFormat="false" ht="15" hidden="false" customHeight="true" outlineLevel="0" collapsed="false">
      <c r="A68" s="21" t="s">
        <v>26</v>
      </c>
      <c r="B68" s="21"/>
      <c r="C68" s="21"/>
      <c r="D68" s="18" t="n">
        <f aca="false">D64+D65+D66+D67</f>
        <v>236.24999</v>
      </c>
      <c r="E68" s="18" t="n">
        <f aca="false">E64+E65+E66+E67</f>
        <v>267.436</v>
      </c>
      <c r="F68" s="20" t="n">
        <f aca="false">F64+F65+F66+F67</f>
        <v>296.33</v>
      </c>
      <c r="G68" s="20" t="n">
        <f aca="false">G64+G65+G66+G67</f>
        <v>296.33</v>
      </c>
      <c r="H68" s="20" t="n">
        <f aca="false">H64+H65+H66+H67</f>
        <v>296.33</v>
      </c>
      <c r="I68" s="18" t="n">
        <f aca="false">I64+I65+I66+I67</f>
        <v>0</v>
      </c>
      <c r="J68" s="18" t="n">
        <f aca="false">J64+J65+J66+J67</f>
        <v>0</v>
      </c>
      <c r="K68" s="18" t="n">
        <f aca="false">D68+E68+F68+G68+H68+I68+J68</f>
        <v>1392.67599</v>
      </c>
    </row>
    <row r="69" customFormat="false" ht="30" hidden="false" customHeight="true" outlineLevel="0" collapsed="false">
      <c r="A69" s="16" t="s">
        <v>65</v>
      </c>
      <c r="B69" s="12" t="s">
        <v>66</v>
      </c>
      <c r="C69" s="12"/>
      <c r="D69" s="12"/>
      <c r="E69" s="12"/>
      <c r="F69" s="12"/>
      <c r="G69" s="12"/>
      <c r="H69" s="12"/>
      <c r="I69" s="12"/>
      <c r="J69" s="12"/>
      <c r="K69" s="12"/>
    </row>
    <row r="70" customFormat="false" ht="15" hidden="false" customHeight="true" outlineLevel="0" collapsed="false">
      <c r="A70" s="16"/>
      <c r="B70" s="15" t="s">
        <v>19</v>
      </c>
      <c r="C70" s="15"/>
      <c r="D70" s="15"/>
      <c r="E70" s="15"/>
      <c r="F70" s="15"/>
      <c r="G70" s="15"/>
      <c r="H70" s="15"/>
      <c r="I70" s="15"/>
      <c r="J70" s="15"/>
      <c r="K70" s="15"/>
    </row>
    <row r="71" customFormat="false" ht="15" hidden="false" customHeight="true" outlineLevel="0" collapsed="false">
      <c r="A71" s="16"/>
      <c r="B71" s="15" t="s">
        <v>67</v>
      </c>
      <c r="C71" s="15"/>
      <c r="D71" s="15"/>
      <c r="E71" s="15"/>
      <c r="F71" s="15"/>
      <c r="G71" s="15"/>
      <c r="H71" s="15"/>
      <c r="I71" s="15"/>
      <c r="J71" s="15"/>
      <c r="K71" s="15"/>
    </row>
    <row r="72" customFormat="false" ht="15" hidden="false" customHeight="false" outlineLevel="0" collapsed="false">
      <c r="A72" s="16"/>
      <c r="B72" s="17" t="s">
        <v>20</v>
      </c>
      <c r="C72" s="16" t="s">
        <v>68</v>
      </c>
      <c r="D72" s="18" t="n">
        <v>119.749</v>
      </c>
      <c r="E72" s="18" t="n">
        <v>114</v>
      </c>
      <c r="F72" s="20" t="n">
        <v>114</v>
      </c>
      <c r="G72" s="20" t="n">
        <v>114</v>
      </c>
      <c r="H72" s="20" t="n">
        <v>114</v>
      </c>
      <c r="I72" s="18" t="n">
        <v>0</v>
      </c>
      <c r="J72" s="18" t="n">
        <v>0</v>
      </c>
      <c r="K72" s="18" t="n">
        <f aca="false">D72+E72+F72+G72+H72+I72+J72</f>
        <v>575.749</v>
      </c>
    </row>
    <row r="73" customFormat="false" ht="15" hidden="false" customHeight="true" outlineLevel="0" collapsed="false">
      <c r="A73" s="16"/>
      <c r="B73" s="15" t="s">
        <v>69</v>
      </c>
      <c r="C73" s="15"/>
      <c r="D73" s="15"/>
      <c r="E73" s="15"/>
      <c r="F73" s="15"/>
      <c r="G73" s="15"/>
      <c r="H73" s="15"/>
      <c r="I73" s="15"/>
      <c r="J73" s="15"/>
      <c r="K73" s="15"/>
    </row>
    <row r="74" customFormat="false" ht="15" hidden="false" customHeight="false" outlineLevel="0" collapsed="false">
      <c r="A74" s="16"/>
      <c r="B74" s="17" t="s">
        <v>20</v>
      </c>
      <c r="C74" s="16" t="s">
        <v>68</v>
      </c>
      <c r="D74" s="18" t="n">
        <v>195</v>
      </c>
      <c r="E74" s="18" t="n">
        <v>195</v>
      </c>
      <c r="F74" s="20" t="n">
        <v>60</v>
      </c>
      <c r="G74" s="20" t="n">
        <v>0</v>
      </c>
      <c r="H74" s="20" t="n">
        <v>60</v>
      </c>
      <c r="I74" s="18" t="n">
        <v>0</v>
      </c>
      <c r="J74" s="18" t="n">
        <v>0</v>
      </c>
      <c r="K74" s="18" t="n">
        <f aca="false">D74+E74+F74+G74+H74+I74+J74</f>
        <v>510</v>
      </c>
    </row>
    <row r="75" customFormat="false" ht="15" hidden="false" customHeight="true" outlineLevel="0" collapsed="false">
      <c r="A75" s="16"/>
      <c r="B75" s="15" t="s">
        <v>70</v>
      </c>
      <c r="C75" s="15"/>
      <c r="D75" s="15"/>
      <c r="E75" s="15"/>
      <c r="F75" s="15"/>
      <c r="G75" s="15"/>
      <c r="H75" s="15"/>
      <c r="I75" s="15"/>
      <c r="J75" s="15"/>
      <c r="K75" s="15"/>
    </row>
    <row r="76" customFormat="false" ht="15" hidden="false" customHeight="false" outlineLevel="0" collapsed="false">
      <c r="A76" s="16"/>
      <c r="B76" s="17" t="s">
        <v>20</v>
      </c>
      <c r="C76" s="16" t="s">
        <v>68</v>
      </c>
      <c r="D76" s="18" t="n">
        <v>46.055</v>
      </c>
      <c r="E76" s="18" t="n">
        <v>50</v>
      </c>
      <c r="F76" s="20" t="n">
        <v>59</v>
      </c>
      <c r="G76" s="20" t="n">
        <v>59</v>
      </c>
      <c r="H76" s="20" t="n">
        <v>59</v>
      </c>
      <c r="I76" s="18" t="n">
        <v>0</v>
      </c>
      <c r="J76" s="18" t="n">
        <v>0</v>
      </c>
      <c r="K76" s="18" t="n">
        <f aca="false">D76+E76+F76+G76+H76+I76+J76</f>
        <v>273.055</v>
      </c>
    </row>
    <row r="77" customFormat="false" ht="15" hidden="false" customHeight="false" outlineLevel="0" collapsed="false">
      <c r="A77" s="16"/>
      <c r="B77" s="17" t="s">
        <v>31</v>
      </c>
      <c r="C77" s="16" t="s">
        <v>71</v>
      </c>
      <c r="D77" s="18" t="n">
        <v>1.99</v>
      </c>
      <c r="E77" s="18" t="n">
        <v>2</v>
      </c>
      <c r="F77" s="20" t="n">
        <v>2</v>
      </c>
      <c r="G77" s="20" t="n">
        <v>2</v>
      </c>
      <c r="H77" s="20" t="n">
        <v>2</v>
      </c>
      <c r="I77" s="18" t="n">
        <v>0</v>
      </c>
      <c r="J77" s="18" t="n">
        <v>0</v>
      </c>
      <c r="K77" s="18" t="n">
        <f aca="false">D77+E77+F77+G77+H77+I77+J77</f>
        <v>9.99</v>
      </c>
    </row>
    <row r="78" customFormat="false" ht="15" hidden="false" customHeight="false" outlineLevel="0" collapsed="false">
      <c r="A78" s="16"/>
      <c r="B78" s="17" t="s">
        <v>22</v>
      </c>
      <c r="C78" s="16" t="s">
        <v>72</v>
      </c>
      <c r="D78" s="18" t="n">
        <v>14.5</v>
      </c>
      <c r="E78" s="18" t="n">
        <v>16</v>
      </c>
      <c r="F78" s="20" t="n">
        <v>16</v>
      </c>
      <c r="G78" s="20" t="n">
        <v>16</v>
      </c>
      <c r="H78" s="20" t="n">
        <v>16</v>
      </c>
      <c r="I78" s="18" t="n">
        <v>0</v>
      </c>
      <c r="J78" s="18" t="n">
        <v>0</v>
      </c>
      <c r="K78" s="18" t="n">
        <f aca="false">D78+E78+F78+G78+H78+I78+J78</f>
        <v>78.5</v>
      </c>
    </row>
    <row r="79" customFormat="false" ht="15" hidden="false" customHeight="false" outlineLevel="0" collapsed="false">
      <c r="A79" s="16"/>
      <c r="B79" s="17" t="s">
        <v>40</v>
      </c>
      <c r="C79" s="16" t="s">
        <v>73</v>
      </c>
      <c r="D79" s="22" t="n">
        <v>6.2</v>
      </c>
      <c r="E79" s="22" t="n">
        <v>10</v>
      </c>
      <c r="F79" s="23" t="n">
        <v>10</v>
      </c>
      <c r="G79" s="20" t="n">
        <v>10</v>
      </c>
      <c r="H79" s="20" t="n">
        <v>10</v>
      </c>
      <c r="I79" s="18" t="n">
        <v>0</v>
      </c>
      <c r="J79" s="18" t="n">
        <v>0</v>
      </c>
      <c r="K79" s="18" t="n">
        <f aca="false">D79+E79+F79+G79+H79+I79+J79</f>
        <v>46.2</v>
      </c>
    </row>
    <row r="80" customFormat="false" ht="15" hidden="false" customHeight="true" outlineLevel="0" collapsed="false">
      <c r="A80" s="21" t="s">
        <v>26</v>
      </c>
      <c r="B80" s="21"/>
      <c r="C80" s="21"/>
      <c r="D80" s="18" t="n">
        <f aca="false">D72+D74+D76+D77+D78+D79</f>
        <v>383.494</v>
      </c>
      <c r="E80" s="18" t="n">
        <f aca="false">E72+E74+E76+E77+E78+E79</f>
        <v>387</v>
      </c>
      <c r="F80" s="20" t="n">
        <f aca="false">F72+F74+F76+F77+F78+F79</f>
        <v>261</v>
      </c>
      <c r="G80" s="20" t="n">
        <f aca="false">G72+G74+G76+G77+G78+G79</f>
        <v>201</v>
      </c>
      <c r="H80" s="20" t="n">
        <f aca="false">H72+H74+H76+H77+H78+H79</f>
        <v>261</v>
      </c>
      <c r="I80" s="18" t="n">
        <f aca="false">I72+I74+I76+I77+I78+I79</f>
        <v>0</v>
      </c>
      <c r="J80" s="18" t="n">
        <f aca="false">J72+J74+J76+J77+J78+J79</f>
        <v>0</v>
      </c>
      <c r="K80" s="18" t="n">
        <f aca="false">D80+E80+F80+G80+H80+I80+J80</f>
        <v>1493.494</v>
      </c>
    </row>
    <row r="81" customFormat="false" ht="15" hidden="false" customHeight="fals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customFormat="false" ht="15" hidden="false" customHeight="true" outlineLevel="0" collapsed="false">
      <c r="A82" s="25" t="s">
        <v>74</v>
      </c>
      <c r="B82" s="25"/>
      <c r="C82" s="25"/>
      <c r="D82" s="26" t="s">
        <v>10</v>
      </c>
      <c r="E82" s="27" t="s">
        <v>11</v>
      </c>
      <c r="F82" s="28" t="s">
        <v>12</v>
      </c>
      <c r="G82" s="28" t="n">
        <v>2027</v>
      </c>
      <c r="H82" s="28" t="n">
        <v>2028</v>
      </c>
      <c r="I82" s="29" t="n">
        <v>2029</v>
      </c>
      <c r="J82" s="29" t="n">
        <v>2030</v>
      </c>
      <c r="K82" s="30"/>
    </row>
    <row r="83" customFormat="false" ht="15" hidden="false" customHeight="true" outlineLevel="0" collapsed="false">
      <c r="A83" s="25" t="s">
        <v>20</v>
      </c>
      <c r="B83" s="25"/>
      <c r="C83" s="25"/>
      <c r="D83" s="31" t="n">
        <f aca="false">D16+D23+D28+D33+D41+D46+D53+D57+D64+D72+D74+D76</f>
        <v>1415.13724</v>
      </c>
      <c r="E83" s="18" t="n">
        <f aca="false">E16+E23+E28+E33+E41+E46+E53+E57+E64+E72+E74+E76</f>
        <v>1718.5</v>
      </c>
      <c r="F83" s="20" t="n">
        <f aca="false">F16+F23+F28+F33+F41+F46+F53+F57+F64+F72+F74+F76</f>
        <v>1781</v>
      </c>
      <c r="G83" s="20" t="n">
        <f aca="false">G16+G23+G28+G33+G41+G46+G53+G57+G64+G72+G74+G76</f>
        <v>1541</v>
      </c>
      <c r="H83" s="20" t="n">
        <f aca="false">H16+H23+H28+H33+H41+H46+H53+H57+H64+H72+H74+H76</f>
        <v>1601</v>
      </c>
      <c r="I83" s="31" t="n">
        <f aca="false">I16+I23+I28+I33+I41+I46+I53+I57+I64+I72+I74+I76</f>
        <v>0</v>
      </c>
      <c r="J83" s="31" t="n">
        <f aca="false">J16+J23+J28+J33+J41+J46+J53+J57+J64+J72+J74+J76</f>
        <v>0</v>
      </c>
      <c r="K83" s="30"/>
    </row>
    <row r="84" customFormat="false" ht="15" hidden="false" customHeight="true" outlineLevel="0" collapsed="false">
      <c r="A84" s="25" t="s">
        <v>31</v>
      </c>
      <c r="B84" s="25"/>
      <c r="C84" s="25"/>
      <c r="D84" s="31" t="n">
        <f aca="false">D24+D26+D29+D34+D42+D47+D58+D65+D77</f>
        <v>838.19735</v>
      </c>
      <c r="E84" s="18" t="n">
        <f aca="false">E24+E26+E29+E34+E42+E47+E58+E65+E77</f>
        <v>139.3</v>
      </c>
      <c r="F84" s="20" t="n">
        <f aca="false">F24+F26+F29+F34+F42+F47+F58+F65+F77</f>
        <v>168.7</v>
      </c>
      <c r="G84" s="20" t="n">
        <f aca="false">G24+G26+G29+G34+G42+G47+G58+G65+G77</f>
        <v>138.7</v>
      </c>
      <c r="H84" s="20" t="n">
        <f aca="false">H24+H26+H29+H34+H42+H47+H58+H65+H77</f>
        <v>138.7</v>
      </c>
      <c r="I84" s="31" t="n">
        <f aca="false">I24+I26+I29+I34+I42+I47+I58+I65+I77</f>
        <v>0</v>
      </c>
      <c r="J84" s="31" t="n">
        <f aca="false">J24+J26+J29+J34+J42+J47+J58+J65+J77</f>
        <v>0</v>
      </c>
      <c r="K84" s="30"/>
    </row>
    <row r="85" customFormat="false" ht="15" hidden="false" customHeight="true" outlineLevel="0" collapsed="false">
      <c r="A85" s="25" t="s">
        <v>22</v>
      </c>
      <c r="B85" s="25"/>
      <c r="C85" s="25"/>
      <c r="D85" s="31" t="n">
        <f aca="false">D17+D35+D43+D48+D59+D66+D78</f>
        <v>335.69106</v>
      </c>
      <c r="E85" s="18" t="n">
        <f aca="false">E17+E35+E43+E48+E59+E66+E78</f>
        <v>565.6</v>
      </c>
      <c r="F85" s="20" t="n">
        <f aca="false">F17+F35+F43+F48+F59+F66+F78</f>
        <v>547.91</v>
      </c>
      <c r="G85" s="20" t="n">
        <f aca="false">G17+G35+G43+G48+G59+G66+G78</f>
        <v>547.91</v>
      </c>
      <c r="H85" s="20" t="n">
        <f aca="false">H17+H35+H43+H48+H59+H66+H78</f>
        <v>547.91</v>
      </c>
      <c r="I85" s="31" t="n">
        <f aca="false">I17+I35+I43+I48+I59+I66+I78</f>
        <v>0</v>
      </c>
      <c r="J85" s="31" t="n">
        <f aca="false">J17+J35+J43+J48+J59+J66+J78</f>
        <v>0</v>
      </c>
      <c r="K85" s="30"/>
    </row>
    <row r="86" customFormat="false" ht="15" hidden="false" customHeight="true" outlineLevel="0" collapsed="false">
      <c r="A86" s="25" t="s">
        <v>40</v>
      </c>
      <c r="B86" s="25"/>
      <c r="C86" s="25"/>
      <c r="D86" s="31" t="n">
        <f aca="false">D36+D44+D49+D60+D67+D79</f>
        <v>344.27723</v>
      </c>
      <c r="E86" s="18" t="n">
        <f aca="false">E36+E44+E49+E60+E67+E79</f>
        <v>289.3</v>
      </c>
      <c r="F86" s="20" t="n">
        <f aca="false">F36+F44+F49+F60+F67+F79</f>
        <v>695.65</v>
      </c>
      <c r="G86" s="20" t="n">
        <f aca="false">G36+G44+G49+G60+G67+G79</f>
        <v>598.9</v>
      </c>
      <c r="H86" s="20" t="n">
        <f aca="false">H36+H44+H49+H60+H67+H79</f>
        <v>598.9</v>
      </c>
      <c r="I86" s="31" t="n">
        <f aca="false">I36+I44+I49+I60+I67+I79</f>
        <v>0</v>
      </c>
      <c r="J86" s="31" t="n">
        <f aca="false">J36+J44+J49+J60+J67+J79</f>
        <v>0</v>
      </c>
      <c r="K86" s="30"/>
    </row>
    <row r="87" customFormat="false" ht="15" hidden="false" customHeight="true" outlineLevel="0" collapsed="false">
      <c r="A87" s="25" t="s">
        <v>24</v>
      </c>
      <c r="B87" s="25"/>
      <c r="C87" s="25"/>
      <c r="D87" s="31" t="n">
        <f aca="false">D18</f>
        <v>125.7048</v>
      </c>
      <c r="E87" s="18" t="n">
        <f aca="false">E18</f>
        <v>156.55</v>
      </c>
      <c r="F87" s="20" t="n">
        <f aca="false">F18</f>
        <v>156.55</v>
      </c>
      <c r="G87" s="20" t="n">
        <f aca="false">G18</f>
        <v>156.55</v>
      </c>
      <c r="H87" s="20" t="n">
        <f aca="false">H18</f>
        <v>156.55</v>
      </c>
      <c r="I87" s="31" t="n">
        <f aca="false">I18</f>
        <v>0</v>
      </c>
      <c r="J87" s="31" t="n">
        <f aca="false">J18</f>
        <v>0</v>
      </c>
      <c r="K87" s="30"/>
    </row>
    <row r="88" customFormat="false" ht="15" hidden="false" customHeight="false" outlineLevel="0" collapsed="false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</sheetData>
  <mergeCells count="60">
    <mergeCell ref="H2:K2"/>
    <mergeCell ref="H3:K3"/>
    <mergeCell ref="H4:K4"/>
    <mergeCell ref="H5:K5"/>
    <mergeCell ref="A7:K7"/>
    <mergeCell ref="A9:A10"/>
    <mergeCell ref="B9:B10"/>
    <mergeCell ref="C9:C10"/>
    <mergeCell ref="D9:K9"/>
    <mergeCell ref="A11:K11"/>
    <mergeCell ref="A12:C12"/>
    <mergeCell ref="A13:C13"/>
    <mergeCell ref="A14:A18"/>
    <mergeCell ref="B14:K14"/>
    <mergeCell ref="B15:K15"/>
    <mergeCell ref="A19:C19"/>
    <mergeCell ref="A20:A29"/>
    <mergeCell ref="B20:K20"/>
    <mergeCell ref="B21:K21"/>
    <mergeCell ref="B22:K22"/>
    <mergeCell ref="B25:K25"/>
    <mergeCell ref="B27:K27"/>
    <mergeCell ref="A30:C30"/>
    <mergeCell ref="A31:A36"/>
    <mergeCell ref="B31:K31"/>
    <mergeCell ref="B32:K32"/>
    <mergeCell ref="A37:C37"/>
    <mergeCell ref="A38:A49"/>
    <mergeCell ref="B38:K38"/>
    <mergeCell ref="B39:K39"/>
    <mergeCell ref="B40:K40"/>
    <mergeCell ref="B45:K45"/>
    <mergeCell ref="A50:C50"/>
    <mergeCell ref="A51:A53"/>
    <mergeCell ref="B51:K51"/>
    <mergeCell ref="B52:K52"/>
    <mergeCell ref="A54:C54"/>
    <mergeCell ref="A55:A60"/>
    <mergeCell ref="B55:K55"/>
    <mergeCell ref="B56:K56"/>
    <mergeCell ref="A61:C61"/>
    <mergeCell ref="A62:A67"/>
    <mergeCell ref="B62:K62"/>
    <mergeCell ref="B63:K63"/>
    <mergeCell ref="A68:C68"/>
    <mergeCell ref="A69:A74"/>
    <mergeCell ref="B69:K69"/>
    <mergeCell ref="B70:K70"/>
    <mergeCell ref="B71:K71"/>
    <mergeCell ref="B73:K73"/>
    <mergeCell ref="B75:K75"/>
    <mergeCell ref="A80:C80"/>
    <mergeCell ref="A81:K81"/>
    <mergeCell ref="A82:C82"/>
    <mergeCell ref="A83:C83"/>
    <mergeCell ref="A84:C84"/>
    <mergeCell ref="A85:C85"/>
    <mergeCell ref="A86:C86"/>
    <mergeCell ref="A87:C87"/>
    <mergeCell ref="A88:K88"/>
  </mergeCells>
  <printOptions headings="false" gridLines="false" gridLinesSet="true" horizontalCentered="false" verticalCentered="false"/>
  <pageMargins left="0.39375" right="0.39375" top="0.7875" bottom="0.39375" header="0.511811023622047" footer="0.511811023622047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2025-10-09T08:56:18Z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